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<sst xmlns="http://schemas.openxmlformats.org/spreadsheetml/2006/main" count="23" uniqueCount="23">
  <si>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Затраты на покупку потерь в собственных сетях</t>
  </si>
  <si>
    <t>Технологический расход, кВт*ч</t>
  </si>
  <si>
    <t>Технологический расход свер нормы, кВт*ч</t>
  </si>
  <si>
    <t>Тариф на технологический расход, руб (без НДС)</t>
  </si>
  <si>
    <t>Тариф на технологический расход сверх нормы, руб (без НДС)</t>
  </si>
  <si>
    <t>Итого затраты на покупку потерь, руб (без НДС)</t>
  </si>
  <si>
    <t>Итого затраты на покупку потерь, руб (с НДС)</t>
  </si>
  <si>
    <t>Потери</t>
  </si>
  <si>
    <t>Технологический расход, руб (без НДС)</t>
  </si>
  <si>
    <t>Технологический расход сверх нормы, руб (без НДС)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</si>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</sst>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59.140625" style="0" customWidth="1"/>
  </cols>
  <sheetData>
    <row r="1" ht="15">
      <c r="A1" t="s">
        <v>0</v>
      </c>
    </row>
    <row r="2" spans="1:14" ht="15">
      <c r="A2" s="1" t="s">
        <v>7</v>
      </c>
      <c r="B2" s="1" t="s">
        <v>10</v>
      </c>
      <c r="C2" s="1" t="s">
        <v>11</v>
      </c>
      <c r="D2" s="1" t="s">
        <v>12</v>
      </c>
      <c r="E2" s="1" t="s">
        <v>13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1" t="s">
        <v>19</v>
      </c>
      <c r="L2" s="1" t="s">
        <v>20</v>
      </c>
      <c r="M2" s="1" t="s">
        <v>21</v>
      </c>
      <c r="N2" s="3" t="s">
        <v>22</v>
      </c>
    </row>
    <row r="3" spans="1:14" ht="15">
      <c r="A3" s="2" t="s">
        <v>1</v>
      </c>
      <c r="B3" s="1">
        <v>12500</v>
      </c>
      <c r="C3" s="1">
        <v>12500</v>
      </c>
      <c r="D3" s="1">
        <v>12500</v>
      </c>
      <c r="E3" s="1">
        <v>12500</v>
      </c>
      <c r="F3" s="1">
        <v>12500</v>
      </c>
      <c r="G3" s="1">
        <v>12500</v>
      </c>
      <c r="H3" s="1">
        <v>12500</v>
      </c>
      <c r="I3" s="1">
        <v>12500</v>
      </c>
      <c r="J3" s="1">
        <v>12500</v>
      </c>
      <c r="K3" s="1">
        <v>12500</v>
      </c>
      <c r="L3" s="1">
        <v>12500</v>
      </c>
      <c r="M3" s="1">
        <v>12500</v>
      </c>
      <c r="N3" s="1">
        <f>SUM(B3:M3)</f>
        <v>150000</v>
      </c>
    </row>
    <row r="4" spans="1:14" ht="15">
      <c r="A4" s="2" t="s">
        <v>2</v>
      </c>
      <c r="B4" s="1">
        <v>16627</v>
      </c>
      <c r="C4" s="1">
        <v>13633</v>
      </c>
      <c r="D4" s="1">
        <v>14226</v>
      </c>
      <c r="E4" s="1">
        <v>11907</v>
      </c>
      <c r="F4" s="1">
        <v>15022</v>
      </c>
      <c r="G4" s="1">
        <v>18173</v>
      </c>
      <c r="H4" s="1">
        <v>20880</v>
      </c>
      <c r="I4" s="1">
        <v>23181</v>
      </c>
      <c r="J4" s="1">
        <v>4175</v>
      </c>
      <c r="K4" s="1">
        <v>1636</v>
      </c>
      <c r="L4" s="1">
        <v>2502</v>
      </c>
      <c r="M4" s="1">
        <v>9791</v>
      </c>
      <c r="N4" s="1">
        <v>9791</v>
      </c>
    </row>
    <row r="5" spans="1:14" ht="15">
      <c r="A5" s="2" t="s">
        <v>3</v>
      </c>
      <c r="B5" s="1">
        <v>1.79682</v>
      </c>
      <c r="C5" s="1">
        <v>1.8198</v>
      </c>
      <c r="D5" s="1">
        <v>1.86139</v>
      </c>
      <c r="E5" s="1">
        <v>1.8395</v>
      </c>
      <c r="F5" s="1">
        <v>1.89142</v>
      </c>
      <c r="G5" s="1">
        <v>1.77418</v>
      </c>
      <c r="H5" s="1">
        <v>1.87459</v>
      </c>
      <c r="I5" s="1">
        <v>1.95277</v>
      </c>
      <c r="J5" s="1">
        <v>1.92345</v>
      </c>
      <c r="K5" s="1">
        <v>1.9706</v>
      </c>
      <c r="L5" s="1">
        <v>2.00088</v>
      </c>
      <c r="M5" s="1">
        <v>1.8868</v>
      </c>
      <c r="N5" s="1">
        <f>AVERAGE(B5:M5)</f>
        <v>1.8826833333333333</v>
      </c>
    </row>
    <row r="6" spans="1:14" ht="16.5" customHeight="1">
      <c r="A6" s="2" t="s">
        <v>4</v>
      </c>
      <c r="B6" s="1">
        <v>1.75576</v>
      </c>
      <c r="C6" s="1">
        <v>1.77954</v>
      </c>
      <c r="D6" s="1">
        <v>1.82263</v>
      </c>
      <c r="E6" s="1">
        <v>1.79994</v>
      </c>
      <c r="F6" s="1">
        <v>1.85373</v>
      </c>
      <c r="G6" s="1">
        <v>1.73228</v>
      </c>
      <c r="H6" s="1">
        <v>1.83207</v>
      </c>
      <c r="I6" s="1">
        <v>1.91288</v>
      </c>
      <c r="J6" s="1">
        <v>1.88258</v>
      </c>
      <c r="K6" s="1">
        <v>1.92126</v>
      </c>
      <c r="L6" s="1">
        <v>1.95336</v>
      </c>
      <c r="M6" s="1">
        <v>1.65301</v>
      </c>
      <c r="N6" s="1">
        <f>AVERAGE(B6:M6)</f>
        <v>1.8249199999999999</v>
      </c>
    </row>
    <row r="7" spans="1:14" ht="15">
      <c r="A7" s="2" t="s">
        <v>8</v>
      </c>
      <c r="B7" s="1">
        <f>B3*B5</f>
        <v>22460.25</v>
      </c>
      <c r="C7" s="1">
        <f aca="true" t="shared" si="0" ref="C7:M7">C3*C5</f>
        <v>22747.5</v>
      </c>
      <c r="D7" s="1">
        <f t="shared" si="0"/>
        <v>23267.375</v>
      </c>
      <c r="E7" s="1">
        <f t="shared" si="0"/>
        <v>22993.75</v>
      </c>
      <c r="F7" s="1">
        <f t="shared" si="0"/>
        <v>23642.75</v>
      </c>
      <c r="G7" s="1">
        <f t="shared" si="0"/>
        <v>22177.25</v>
      </c>
      <c r="H7" s="1">
        <f t="shared" si="0"/>
        <v>23432.375</v>
      </c>
      <c r="I7" s="1">
        <f t="shared" si="0"/>
        <v>24409.625</v>
      </c>
      <c r="J7" s="1">
        <f t="shared" si="0"/>
        <v>24043.125</v>
      </c>
      <c r="K7" s="1">
        <f t="shared" si="0"/>
        <v>24632.5</v>
      </c>
      <c r="L7" s="1">
        <f t="shared" si="0"/>
        <v>25011</v>
      </c>
      <c r="M7" s="1">
        <f t="shared" si="0"/>
        <v>23585</v>
      </c>
      <c r="N7" s="1">
        <f>SUM(B7:M7)</f>
        <v>282402.5</v>
      </c>
    </row>
    <row r="8" spans="1:14" ht="15">
      <c r="A8" s="2" t="s">
        <v>9</v>
      </c>
      <c r="B8" s="1">
        <f>B4*B6</f>
        <v>29193.02152</v>
      </c>
      <c r="C8" s="1">
        <f aca="true" t="shared" si="1" ref="C8:M8">C4*C6</f>
        <v>24260.46882</v>
      </c>
      <c r="D8" s="1">
        <f t="shared" si="1"/>
        <v>25928.734379999998</v>
      </c>
      <c r="E8" s="1">
        <f t="shared" si="1"/>
        <v>21431.885580000002</v>
      </c>
      <c r="F8" s="1">
        <f t="shared" si="1"/>
        <v>27846.732060000002</v>
      </c>
      <c r="G8" s="1">
        <f t="shared" si="1"/>
        <v>31480.72444</v>
      </c>
      <c r="H8" s="1">
        <f t="shared" si="1"/>
        <v>38253.6216</v>
      </c>
      <c r="I8" s="1">
        <f t="shared" si="1"/>
        <v>44342.47128</v>
      </c>
      <c r="J8" s="1">
        <f t="shared" si="1"/>
        <v>7859.7715</v>
      </c>
      <c r="K8" s="1">
        <f t="shared" si="1"/>
        <v>3143.18136</v>
      </c>
      <c r="L8" s="1">
        <f t="shared" si="1"/>
        <v>4887.30672</v>
      </c>
      <c r="M8" s="1">
        <f t="shared" si="1"/>
        <v>16184.620910000001</v>
      </c>
      <c r="N8" s="1">
        <f>SUM(B8:M8)</f>
        <v>274812.54017</v>
      </c>
    </row>
    <row r="9" spans="1:14" ht="15">
      <c r="A9" s="2" t="s">
        <v>5</v>
      </c>
      <c r="B9" s="1">
        <f>B7+B8</f>
        <v>51653.271519999995</v>
      </c>
      <c r="C9" s="1">
        <f aca="true" t="shared" si="2" ref="C9:M9">C7+C8</f>
        <v>47007.968819999995</v>
      </c>
      <c r="D9" s="1">
        <f t="shared" si="2"/>
        <v>49196.109379999994</v>
      </c>
      <c r="E9" s="1">
        <f t="shared" si="2"/>
        <v>44425.63558</v>
      </c>
      <c r="F9" s="1">
        <f t="shared" si="2"/>
        <v>51489.48206</v>
      </c>
      <c r="G9" s="1">
        <f t="shared" si="2"/>
        <v>53657.974440000005</v>
      </c>
      <c r="H9" s="1">
        <f t="shared" si="2"/>
        <v>61685.9966</v>
      </c>
      <c r="I9" s="1">
        <f t="shared" si="2"/>
        <v>68752.09628</v>
      </c>
      <c r="J9" s="1">
        <f t="shared" si="2"/>
        <v>31902.8965</v>
      </c>
      <c r="K9" s="1">
        <f t="shared" si="2"/>
        <v>27775.68136</v>
      </c>
      <c r="L9" s="1">
        <f t="shared" si="2"/>
        <v>29898.30672</v>
      </c>
      <c r="M9" s="1">
        <f t="shared" si="2"/>
        <v>39769.62091</v>
      </c>
      <c r="N9" s="1">
        <f>SUM(B9:M9)</f>
        <v>557215.0401699999</v>
      </c>
    </row>
    <row r="10" spans="1:14" ht="15">
      <c r="A10" s="2" t="s">
        <v>6</v>
      </c>
      <c r="B10" s="1">
        <f>B9*1.18</f>
        <v>60950.86039359999</v>
      </c>
      <c r="C10" s="1">
        <f aca="true" t="shared" si="3" ref="C10:L10">C9*1.18</f>
        <v>55469.40320759999</v>
      </c>
      <c r="D10" s="1">
        <f t="shared" si="3"/>
        <v>58051.40906839999</v>
      </c>
      <c r="E10" s="1">
        <f t="shared" si="3"/>
        <v>52422.2499844</v>
      </c>
      <c r="F10" s="1">
        <f t="shared" si="3"/>
        <v>60757.5888308</v>
      </c>
      <c r="G10" s="1">
        <f t="shared" si="3"/>
        <v>63316.4098392</v>
      </c>
      <c r="H10" s="1">
        <f t="shared" si="3"/>
        <v>72789.47598799999</v>
      </c>
      <c r="I10" s="1">
        <f t="shared" si="3"/>
        <v>81127.47361039999</v>
      </c>
      <c r="J10" s="1">
        <f t="shared" si="3"/>
        <v>37645.41787</v>
      </c>
      <c r="K10" s="1">
        <f t="shared" si="3"/>
        <v>32775.3040048</v>
      </c>
      <c r="L10" s="1">
        <f t="shared" si="3"/>
        <v>35280.001929599995</v>
      </c>
      <c r="M10" s="1">
        <f>M9*1.18</f>
        <v>46928.152673799996</v>
      </c>
      <c r="N10" s="1">
        <f>SUM(B10:M10)</f>
        <v>657513.7474006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Митюшин Виталий Александрович</dc:creator>
  <cp:keywords/>
  <dc:description/>
  <cp:lastModifiedBy>Митюшин Виталий Александрович</cp:lastModifiedBy>
  <dcterms:created xsi:type="dcterms:W3CDTF">2016-02-29T04:38:15Z</dcterms:created>
  <dcterms:modified xsi:type="dcterms:W3CDTF">2017-02-16T12:30:11Z</dcterms:modified>
  <cp:category/>
  <cp:version/>
  <cp:contentType/>
  <cp:contentStatus/>
</cp:coreProperties>
</file>